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C:\Users\lcr\Documents\Liane\Riding club\"/>
    </mc:Choice>
  </mc:AlternateContent>
  <bookViews>
    <workbookView xWindow="0" yWindow="0" windowWidth="20460" windowHeight="5595"/>
  </bookViews>
  <sheets>
    <sheet name="Sheet1" sheetId="1" r:id="rId1"/>
    <sheet name="Sheet3" sheetId="3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6" i="1" l="1"/>
  <c r="F61" i="1"/>
  <c r="F60" i="1"/>
  <c r="F59" i="1"/>
  <c r="F62" i="1"/>
  <c r="F58" i="1"/>
  <c r="F57" i="1"/>
  <c r="F63" i="1"/>
  <c r="F37" i="1"/>
  <c r="F36" i="1"/>
  <c r="F44" i="1"/>
  <c r="F43" i="1"/>
  <c r="F46" i="1"/>
  <c r="F40" i="1"/>
  <c r="F49" i="1"/>
  <c r="F45" i="1"/>
  <c r="F42" i="1"/>
  <c r="F48" i="1"/>
  <c r="F47" i="1"/>
  <c r="F41" i="1"/>
  <c r="F39" i="1"/>
  <c r="F50" i="1"/>
  <c r="F38" i="1"/>
  <c r="F64" i="1"/>
  <c r="F35" i="1"/>
  <c r="F21" i="1"/>
  <c r="F28" i="1"/>
  <c r="F24" i="1"/>
  <c r="F19" i="1"/>
  <c r="F29" i="1"/>
  <c r="F27" i="1"/>
  <c r="F23" i="1"/>
  <c r="F26" i="1"/>
  <c r="F25" i="1"/>
  <c r="F22" i="1"/>
  <c r="F20" i="1"/>
  <c r="F10" i="1"/>
  <c r="F12" i="1"/>
  <c r="F11" i="1"/>
  <c r="F9" i="1"/>
</calcChain>
</file>

<file path=xl/sharedStrings.xml><?xml version="1.0" encoding="utf-8"?>
<sst xmlns="http://schemas.openxmlformats.org/spreadsheetml/2006/main" count="140" uniqueCount="85">
  <si>
    <t>Class 1</t>
  </si>
  <si>
    <t>Rider</t>
  </si>
  <si>
    <t>Horse</t>
  </si>
  <si>
    <t>%</t>
  </si>
  <si>
    <t>Place</t>
  </si>
  <si>
    <t>Jane Banner</t>
  </si>
  <si>
    <t>Tigsy</t>
  </si>
  <si>
    <t>Alison Jennings</t>
  </si>
  <si>
    <t>Class 2</t>
  </si>
  <si>
    <t>Anneli Salmon</t>
  </si>
  <si>
    <t>Class 3</t>
  </si>
  <si>
    <t>Gabby Harding</t>
  </si>
  <si>
    <t>Deep Waters</t>
  </si>
  <si>
    <t>Michelle Quinn</t>
  </si>
  <si>
    <t>Allright</t>
  </si>
  <si>
    <t>Karen Ockelford</t>
  </si>
  <si>
    <t>Druman</t>
  </si>
  <si>
    <t>Jessica Salder</t>
  </si>
  <si>
    <t>Prelim 1</t>
  </si>
  <si>
    <t xml:space="preserve">Score </t>
  </si>
  <si>
    <t>Aileen Tizzard</t>
  </si>
  <si>
    <t>Bruce</t>
  </si>
  <si>
    <t>Ballysteen Hero</t>
  </si>
  <si>
    <t>Jackson One</t>
  </si>
  <si>
    <t>Kara Jarvis</t>
  </si>
  <si>
    <t>1st</t>
  </si>
  <si>
    <t>2nd</t>
  </si>
  <si>
    <t>3rd</t>
  </si>
  <si>
    <t>4th</t>
  </si>
  <si>
    <t>5th</t>
  </si>
  <si>
    <t>6th</t>
  </si>
  <si>
    <t>RUDGWICK &amp; DISTRICT DRESSAGE JAN 2017</t>
  </si>
  <si>
    <t>Lara Squires</t>
  </si>
  <si>
    <t>David Stride</t>
  </si>
  <si>
    <t>Galway</t>
  </si>
  <si>
    <t>Rock Rudi</t>
  </si>
  <si>
    <t>Sophie Offord</t>
  </si>
  <si>
    <t>Fontano</t>
  </si>
  <si>
    <t>Sam</t>
  </si>
  <si>
    <t>Jo Price</t>
  </si>
  <si>
    <t>Stuart Tizzard</t>
  </si>
  <si>
    <t>Annie</t>
  </si>
  <si>
    <t>Ellie Fitter</t>
  </si>
  <si>
    <t>Bonnie</t>
  </si>
  <si>
    <t>Elaine whitcomb</t>
  </si>
  <si>
    <t>Pumpkin</t>
  </si>
  <si>
    <t>Stewart Rodd</t>
  </si>
  <si>
    <t>Kelly McCready</t>
  </si>
  <si>
    <t>Vinnie</t>
  </si>
  <si>
    <t>Prelim 13</t>
  </si>
  <si>
    <t>Jackie Nye</t>
  </si>
  <si>
    <t>Elaine Whitcomb</t>
  </si>
  <si>
    <t>Paula Hayes</t>
  </si>
  <si>
    <t>Finn McCuil</t>
  </si>
  <si>
    <t>Benverden</t>
  </si>
  <si>
    <t>Rosemary Major</t>
  </si>
  <si>
    <t>Dante</t>
  </si>
  <si>
    <t>Judith Dunne</t>
  </si>
  <si>
    <t>Montys Fortune</t>
  </si>
  <si>
    <t>Olivia Luckin</t>
  </si>
  <si>
    <t>Trinity Grey</t>
  </si>
  <si>
    <t>Hannah Stickley</t>
  </si>
  <si>
    <t>Oscar</t>
  </si>
  <si>
    <t>Leigh Clark</t>
  </si>
  <si>
    <t>Blue</t>
  </si>
  <si>
    <t>Isobel Sexton</t>
  </si>
  <si>
    <t>Jolie Fleur</t>
  </si>
  <si>
    <t>Nicki Butcher</t>
  </si>
  <si>
    <t>Silver Lady</t>
  </si>
  <si>
    <t>Novice 27/Novice 24/Elementary 42</t>
  </si>
  <si>
    <t>Leigh Clarke</t>
  </si>
  <si>
    <t>Girlie</t>
  </si>
  <si>
    <t>Jolie Flelur</t>
  </si>
  <si>
    <t>Pauldarys Shazam</t>
  </si>
  <si>
    <t>Julie Luckin</t>
  </si>
  <si>
    <t>Aida</t>
  </si>
  <si>
    <t>N27</t>
  </si>
  <si>
    <t>E42</t>
  </si>
  <si>
    <t>N24</t>
  </si>
  <si>
    <t>Class 4/5</t>
  </si>
  <si>
    <t>Bally Bach</t>
  </si>
  <si>
    <t>Intro C</t>
  </si>
  <si>
    <t>Rory</t>
  </si>
  <si>
    <t>Linda Kidby</t>
  </si>
  <si>
    <t>MO CHARA AHAON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</si>
</sst>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4"/>
  <sheetViews>
    <sheetView tabSelected="1" topLeftCell="A34" workbookViewId="0">
      <selection activeCell="L45" sqref="L45"/>
    </sheetView>
  </sheetViews>
  <sheetFormatPr defaultColWidth="8.85546875" defaultRowHeight="19.5" x14ac:dyDescent="0.3"/>
  <cols>
    <col min="1" max="1" width="10.42578125" style="1" bestFit="1" customWidth="1"/>
    <col min="2" max="2" width="23" style="2" customWidth="1"/>
    <col min="3" max="3" width="24.42578125" style="2" customWidth="1"/>
    <col min="4" max="5" width="8.85546875" style="2"/>
    <col min="6" max="6" width="9.85546875" style="3" bestFit="1" customWidth="1"/>
    <col min="7" max="7" width="8.85546875" style="2"/>
  </cols>
  <sheetData>
    <row r="3" spans="1:7" x14ac:dyDescent="0.3">
      <c r="B3" s="2" t="s">
        <v>31</v>
      </c>
    </row>
    <row r="5" spans="1:7" x14ac:dyDescent="0.3">
      <c r="B5" s="2" t="s">
        <v>1</v>
      </c>
      <c r="C5" s="2" t="s">
        <v>2</v>
      </c>
      <c r="E5" s="2" t="s">
        <v>19</v>
      </c>
      <c r="F5" s="3" t="s">
        <v>3</v>
      </c>
      <c r="G5" s="2" t="s">
        <v>4</v>
      </c>
    </row>
    <row r="6" spans="1:7" x14ac:dyDescent="0.3">
      <c r="A6" s="1" t="s">
        <v>0</v>
      </c>
      <c r="B6" s="2" t="s">
        <v>81</v>
      </c>
    </row>
    <row r="9" spans="1:7" x14ac:dyDescent="0.3">
      <c r="B9" s="2" t="s">
        <v>32</v>
      </c>
      <c r="C9" s="2" t="s">
        <v>80</v>
      </c>
      <c r="E9" s="2">
        <v>161.5</v>
      </c>
      <c r="F9" s="3">
        <f t="shared" ref="F9:F12" si="0">SUM(E9/2.3)</f>
        <v>70.217391304347828</v>
      </c>
      <c r="G9" s="2" t="s">
        <v>25</v>
      </c>
    </row>
    <row r="10" spans="1:7" x14ac:dyDescent="0.3">
      <c r="B10" s="2" t="s">
        <v>33</v>
      </c>
      <c r="C10" s="2" t="s">
        <v>34</v>
      </c>
      <c r="E10" s="2">
        <v>153</v>
      </c>
      <c r="F10" s="3">
        <f t="shared" si="0"/>
        <v>66.521739130434781</v>
      </c>
      <c r="G10" s="2" t="s">
        <v>26</v>
      </c>
    </row>
    <row r="11" spans="1:7" x14ac:dyDescent="0.3">
      <c r="B11" s="2" t="s">
        <v>7</v>
      </c>
      <c r="C11" s="2" t="s">
        <v>35</v>
      </c>
      <c r="E11" s="2">
        <v>149</v>
      </c>
      <c r="F11" s="3">
        <f t="shared" si="0"/>
        <v>64.782608695652172</v>
      </c>
      <c r="G11" s="2" t="s">
        <v>27</v>
      </c>
    </row>
    <row r="12" spans="1:7" x14ac:dyDescent="0.3">
      <c r="B12" s="2" t="s">
        <v>5</v>
      </c>
      <c r="C12" s="2" t="s">
        <v>6</v>
      </c>
      <c r="E12" s="2">
        <v>149</v>
      </c>
      <c r="F12" s="3">
        <f t="shared" si="0"/>
        <v>64.782608695652172</v>
      </c>
      <c r="G12" s="2" t="s">
        <v>28</v>
      </c>
    </row>
    <row r="16" spans="1:7" x14ac:dyDescent="0.3">
      <c r="A16" s="1" t="s">
        <v>8</v>
      </c>
      <c r="B16" s="2" t="s">
        <v>18</v>
      </c>
    </row>
    <row r="17" spans="1:7" x14ac:dyDescent="0.3">
      <c r="B17" s="2" t="s">
        <v>1</v>
      </c>
      <c r="C17" s="2" t="s">
        <v>2</v>
      </c>
      <c r="E17" s="2" t="s">
        <v>19</v>
      </c>
      <c r="F17" s="3" t="s">
        <v>3</v>
      </c>
      <c r="G17" s="2" t="s">
        <v>4</v>
      </c>
    </row>
    <row r="19" spans="1:7" x14ac:dyDescent="0.3">
      <c r="B19" s="2" t="s">
        <v>39</v>
      </c>
      <c r="C19" s="2" t="s">
        <v>82</v>
      </c>
      <c r="E19" s="2">
        <v>147</v>
      </c>
      <c r="F19" s="3">
        <f t="shared" ref="F19:F29" si="1">SUM(E19/1.9)</f>
        <v>77.368421052631589</v>
      </c>
      <c r="G19" s="2" t="s">
        <v>25</v>
      </c>
    </row>
    <row r="20" spans="1:7" x14ac:dyDescent="0.3">
      <c r="B20" s="2" t="s">
        <v>36</v>
      </c>
      <c r="C20" s="2" t="s">
        <v>37</v>
      </c>
      <c r="E20" s="2">
        <v>137.5</v>
      </c>
      <c r="F20" s="3">
        <f t="shared" si="1"/>
        <v>72.368421052631589</v>
      </c>
      <c r="G20" s="2" t="s">
        <v>26</v>
      </c>
    </row>
    <row r="21" spans="1:7" x14ac:dyDescent="0.3">
      <c r="B21" s="2" t="s">
        <v>39</v>
      </c>
      <c r="C21" s="2" t="s">
        <v>45</v>
      </c>
      <c r="E21" s="2">
        <v>131.5</v>
      </c>
      <c r="F21" s="3">
        <f t="shared" si="1"/>
        <v>69.21052631578948</v>
      </c>
      <c r="G21" s="2" t="s">
        <v>27</v>
      </c>
    </row>
    <row r="22" spans="1:7" x14ac:dyDescent="0.3">
      <c r="B22" s="2" t="s">
        <v>20</v>
      </c>
      <c r="C22" s="2" t="s">
        <v>21</v>
      </c>
      <c r="E22" s="2">
        <v>129</v>
      </c>
      <c r="F22" s="3">
        <f t="shared" si="1"/>
        <v>67.89473684210526</v>
      </c>
      <c r="G22" s="2" t="s">
        <v>28</v>
      </c>
    </row>
    <row r="23" spans="1:7" x14ac:dyDescent="0.3">
      <c r="B23" s="2" t="s">
        <v>9</v>
      </c>
      <c r="C23" s="2" t="s">
        <v>38</v>
      </c>
      <c r="E23" s="2">
        <v>120.5</v>
      </c>
      <c r="F23" s="3">
        <f t="shared" si="1"/>
        <v>63.421052631578952</v>
      </c>
      <c r="G23" s="2" t="s">
        <v>29</v>
      </c>
    </row>
    <row r="24" spans="1:7" x14ac:dyDescent="0.3">
      <c r="B24" s="2" t="s">
        <v>44</v>
      </c>
      <c r="C24" s="2" t="s">
        <v>43</v>
      </c>
      <c r="E24" s="2">
        <v>119</v>
      </c>
      <c r="F24" s="3">
        <f t="shared" si="1"/>
        <v>62.631578947368425</v>
      </c>
      <c r="G24" s="2" t="s">
        <v>30</v>
      </c>
    </row>
    <row r="25" spans="1:7" x14ac:dyDescent="0.3">
      <c r="B25" s="2" t="s">
        <v>46</v>
      </c>
      <c r="C25" s="2" t="s">
        <v>22</v>
      </c>
      <c r="E25" s="2">
        <v>118.5</v>
      </c>
      <c r="F25" s="3">
        <f t="shared" si="1"/>
        <v>62.368421052631582</v>
      </c>
    </row>
    <row r="26" spans="1:7" x14ac:dyDescent="0.3">
      <c r="B26" s="2" t="s">
        <v>42</v>
      </c>
      <c r="C26" s="2" t="s">
        <v>23</v>
      </c>
      <c r="E26" s="2">
        <v>116</v>
      </c>
      <c r="F26" s="3">
        <f t="shared" si="1"/>
        <v>61.05263157894737</v>
      </c>
    </row>
    <row r="27" spans="1:7" x14ac:dyDescent="0.3">
      <c r="B27" s="2" t="s">
        <v>17</v>
      </c>
      <c r="C27" s="2" t="s">
        <v>16</v>
      </c>
      <c r="E27" s="2">
        <v>114.5</v>
      </c>
      <c r="F27" s="3">
        <f t="shared" si="1"/>
        <v>60.263157894736842</v>
      </c>
    </row>
    <row r="28" spans="1:7" x14ac:dyDescent="0.3">
      <c r="B28" s="2" t="s">
        <v>47</v>
      </c>
      <c r="C28" s="2" t="s">
        <v>48</v>
      </c>
      <c r="E28" s="2">
        <v>113</v>
      </c>
      <c r="F28" s="3">
        <f t="shared" si="1"/>
        <v>59.473684210526315</v>
      </c>
    </row>
    <row r="29" spans="1:7" x14ac:dyDescent="0.3">
      <c r="B29" s="2" t="s">
        <v>40</v>
      </c>
      <c r="C29" s="2" t="s">
        <v>41</v>
      </c>
      <c r="E29" s="2">
        <v>112.5</v>
      </c>
      <c r="F29" s="3">
        <f t="shared" si="1"/>
        <v>59.21052631578948</v>
      </c>
    </row>
    <row r="32" spans="1:7" x14ac:dyDescent="0.3">
      <c r="A32" s="1" t="s">
        <v>10</v>
      </c>
      <c r="B32" s="2" t="s">
        <v>49</v>
      </c>
    </row>
    <row r="33" spans="2:7" x14ac:dyDescent="0.3">
      <c r="B33" s="2" t="s">
        <v>1</v>
      </c>
      <c r="C33" s="2" t="s">
        <v>2</v>
      </c>
      <c r="E33" s="2" t="s">
        <v>19</v>
      </c>
      <c r="F33" s="3" t="s">
        <v>3</v>
      </c>
      <c r="G33" s="2" t="s">
        <v>4</v>
      </c>
    </row>
    <row r="35" spans="2:7" x14ac:dyDescent="0.3">
      <c r="B35" s="2" t="s">
        <v>50</v>
      </c>
      <c r="C35" s="2" t="s">
        <v>23</v>
      </c>
      <c r="D35" s="2">
        <v>77</v>
      </c>
      <c r="E35" s="2">
        <v>189</v>
      </c>
      <c r="F35" s="3">
        <f t="shared" ref="F35:F50" si="2">SUM(E35/2.6)</f>
        <v>72.692307692307693</v>
      </c>
      <c r="G35" s="2" t="s">
        <v>25</v>
      </c>
    </row>
    <row r="36" spans="2:7" x14ac:dyDescent="0.3">
      <c r="B36" s="2" t="s">
        <v>20</v>
      </c>
      <c r="C36" s="2" t="s">
        <v>21</v>
      </c>
      <c r="D36" s="2">
        <v>75</v>
      </c>
      <c r="E36" s="2">
        <v>189</v>
      </c>
      <c r="F36" s="3">
        <f t="shared" si="2"/>
        <v>72.692307692307693</v>
      </c>
      <c r="G36" s="2" t="s">
        <v>26</v>
      </c>
    </row>
    <row r="37" spans="2:7" x14ac:dyDescent="0.3">
      <c r="B37" s="2" t="s">
        <v>39</v>
      </c>
      <c r="C37" s="2" t="s">
        <v>82</v>
      </c>
      <c r="E37" s="2">
        <v>186.5</v>
      </c>
      <c r="F37" s="3">
        <f t="shared" si="2"/>
        <v>71.730769230769226</v>
      </c>
      <c r="G37" s="2" t="s">
        <v>27</v>
      </c>
    </row>
    <row r="38" spans="2:7" x14ac:dyDescent="0.3">
      <c r="B38" s="2" t="s">
        <v>65</v>
      </c>
      <c r="C38" s="2" t="s">
        <v>66</v>
      </c>
      <c r="E38" s="2">
        <v>183.5</v>
      </c>
      <c r="F38" s="3">
        <f t="shared" si="2"/>
        <v>70.57692307692308</v>
      </c>
      <c r="G38" s="2" t="s">
        <v>28</v>
      </c>
    </row>
    <row r="39" spans="2:7" x14ac:dyDescent="0.3">
      <c r="B39" s="2" t="s">
        <v>63</v>
      </c>
      <c r="C39" s="2" t="s">
        <v>64</v>
      </c>
      <c r="E39" s="2">
        <v>183</v>
      </c>
      <c r="F39" s="3">
        <f t="shared" si="2"/>
        <v>70.384615384615387</v>
      </c>
      <c r="G39" s="2" t="s">
        <v>29</v>
      </c>
    </row>
    <row r="40" spans="2:7" x14ac:dyDescent="0.3">
      <c r="B40" s="2" t="s">
        <v>39</v>
      </c>
      <c r="C40" s="2" t="s">
        <v>45</v>
      </c>
      <c r="E40" s="2">
        <v>179</v>
      </c>
      <c r="F40" s="3">
        <f t="shared" si="2"/>
        <v>68.84615384615384</v>
      </c>
      <c r="G40" s="2" t="s">
        <v>30</v>
      </c>
    </row>
    <row r="41" spans="2:7" x14ac:dyDescent="0.3">
      <c r="B41" s="2" t="s">
        <v>61</v>
      </c>
      <c r="C41" s="2" t="s">
        <v>62</v>
      </c>
      <c r="E41" s="2">
        <v>176</v>
      </c>
      <c r="F41" s="3">
        <f t="shared" si="2"/>
        <v>67.692307692307693</v>
      </c>
    </row>
    <row r="42" spans="2:7" x14ac:dyDescent="0.3">
      <c r="B42" s="2" t="s">
        <v>11</v>
      </c>
      <c r="C42" s="2" t="s">
        <v>12</v>
      </c>
      <c r="E42" s="2">
        <v>172</v>
      </c>
      <c r="F42" s="3">
        <f t="shared" si="2"/>
        <v>66.153846153846146</v>
      </c>
    </row>
    <row r="43" spans="2:7" x14ac:dyDescent="0.3">
      <c r="B43" s="2" t="s">
        <v>24</v>
      </c>
      <c r="C43" s="2" t="s">
        <v>22</v>
      </c>
      <c r="E43" s="2">
        <v>170.5</v>
      </c>
      <c r="F43" s="3">
        <f t="shared" si="2"/>
        <v>65.57692307692308</v>
      </c>
    </row>
    <row r="44" spans="2:7" x14ac:dyDescent="0.3">
      <c r="B44" s="2" t="s">
        <v>51</v>
      </c>
      <c r="C44" s="2" t="s">
        <v>43</v>
      </c>
      <c r="E44" s="2">
        <v>164</v>
      </c>
      <c r="F44" s="3">
        <f t="shared" si="2"/>
        <v>63.076923076923073</v>
      </c>
    </row>
    <row r="45" spans="2:7" x14ac:dyDescent="0.3">
      <c r="B45" s="2" t="s">
        <v>55</v>
      </c>
      <c r="C45" s="2" t="s">
        <v>56</v>
      </c>
      <c r="E45" s="2">
        <v>160.5</v>
      </c>
      <c r="F45" s="3">
        <f>SUM(E45/2.6)</f>
        <v>61.730769230769226</v>
      </c>
    </row>
    <row r="46" spans="2:7" x14ac:dyDescent="0.3">
      <c r="B46" s="2" t="s">
        <v>52</v>
      </c>
      <c r="C46" s="2" t="s">
        <v>53</v>
      </c>
      <c r="E46" s="2">
        <v>159</v>
      </c>
      <c r="F46" s="3">
        <f t="shared" si="2"/>
        <v>61.153846153846153</v>
      </c>
    </row>
    <row r="47" spans="2:7" x14ac:dyDescent="0.3">
      <c r="B47" s="2" t="s">
        <v>59</v>
      </c>
      <c r="C47" s="2" t="s">
        <v>60</v>
      </c>
      <c r="E47" s="2">
        <v>158.5</v>
      </c>
      <c r="F47" s="3">
        <f t="shared" si="2"/>
        <v>60.96153846153846</v>
      </c>
    </row>
    <row r="48" spans="2:7" x14ac:dyDescent="0.3">
      <c r="B48" s="2" t="s">
        <v>57</v>
      </c>
      <c r="C48" s="2" t="s">
        <v>58</v>
      </c>
      <c r="E48" s="2">
        <v>156</v>
      </c>
      <c r="F48" s="3">
        <f t="shared" si="2"/>
        <v>60</v>
      </c>
    </row>
    <row r="49" spans="1:7" x14ac:dyDescent="0.3">
      <c r="B49" s="2" t="s">
        <v>47</v>
      </c>
      <c r="C49" s="2" t="s">
        <v>54</v>
      </c>
      <c r="E49" s="2">
        <v>148</v>
      </c>
      <c r="F49" s="3">
        <f t="shared" si="2"/>
        <v>56.92307692307692</v>
      </c>
    </row>
    <row r="50" spans="1:7" x14ac:dyDescent="0.3">
      <c r="B50" s="2" t="s">
        <v>83</v>
      </c>
      <c r="C50" s="2" t="s">
        <v>84</v>
      </c>
      <c r="E50" s="2">
        <v>143.5</v>
      </c>
      <c r="F50" s="3">
        <f t="shared" si="2"/>
        <v>55.192307692307693</v>
      </c>
    </row>
    <row r="53" spans="1:7" x14ac:dyDescent="0.3">
      <c r="A53" s="1" t="s">
        <v>79</v>
      </c>
      <c r="B53" s="2" t="s">
        <v>69</v>
      </c>
    </row>
    <row r="54" spans="1:7" x14ac:dyDescent="0.3">
      <c r="B54" s="2" t="s">
        <v>1</v>
      </c>
      <c r="C54" s="2" t="s">
        <v>2</v>
      </c>
      <c r="E54" s="2" t="s">
        <v>19</v>
      </c>
      <c r="F54" s="3" t="s">
        <v>3</v>
      </c>
      <c r="G54" s="2" t="s">
        <v>4</v>
      </c>
    </row>
    <row r="56" spans="1:7" x14ac:dyDescent="0.3">
      <c r="B56" s="2" t="s">
        <v>15</v>
      </c>
      <c r="C56" s="2" t="s">
        <v>71</v>
      </c>
      <c r="D56" s="2" t="s">
        <v>76</v>
      </c>
      <c r="E56" s="2">
        <v>193</v>
      </c>
      <c r="F56" s="3">
        <f>SUM(E56/2.8)</f>
        <v>68.928571428571431</v>
      </c>
      <c r="G56" s="2" t="s">
        <v>25</v>
      </c>
    </row>
    <row r="57" spans="1:7" x14ac:dyDescent="0.3">
      <c r="B57" s="2" t="s">
        <v>13</v>
      </c>
      <c r="C57" s="2" t="s">
        <v>14</v>
      </c>
      <c r="D57" s="2" t="s">
        <v>76</v>
      </c>
      <c r="E57" s="2">
        <v>192.5</v>
      </c>
      <c r="F57" s="3">
        <f>SUM(E57/2.8)</f>
        <v>68.75</v>
      </c>
      <c r="G57" s="2" t="s">
        <v>26</v>
      </c>
    </row>
    <row r="58" spans="1:7" x14ac:dyDescent="0.3">
      <c r="B58" s="2" t="s">
        <v>70</v>
      </c>
      <c r="C58" s="2" t="s">
        <v>64</v>
      </c>
      <c r="D58" s="2" t="s">
        <v>76</v>
      </c>
      <c r="E58" s="2">
        <v>191.5</v>
      </c>
      <c r="F58" s="3">
        <f>SUM(E58/2.8)</f>
        <v>68.392857142857153</v>
      </c>
      <c r="G58" s="2" t="s">
        <v>27</v>
      </c>
    </row>
    <row r="59" spans="1:7" x14ac:dyDescent="0.3">
      <c r="B59" s="2" t="s">
        <v>13</v>
      </c>
      <c r="C59" s="2" t="s">
        <v>14</v>
      </c>
      <c r="D59" s="2" t="s">
        <v>77</v>
      </c>
      <c r="E59" s="2">
        <v>217.5</v>
      </c>
      <c r="F59" s="3">
        <f>SUM(E59/3.2)</f>
        <v>67.96875</v>
      </c>
      <c r="G59" s="2" t="s">
        <v>28</v>
      </c>
    </row>
    <row r="60" spans="1:7" x14ac:dyDescent="0.3">
      <c r="B60" s="2" t="s">
        <v>74</v>
      </c>
      <c r="C60" s="2" t="s">
        <v>73</v>
      </c>
      <c r="D60" s="2" t="s">
        <v>76</v>
      </c>
      <c r="E60" s="2">
        <v>184</v>
      </c>
      <c r="F60" s="3">
        <f>SUM(E60/2.8)</f>
        <v>65.714285714285722</v>
      </c>
      <c r="G60" s="2" t="s">
        <v>29</v>
      </c>
    </row>
    <row r="61" spans="1:7" x14ac:dyDescent="0.3">
      <c r="B61" s="2" t="s">
        <v>61</v>
      </c>
      <c r="C61" s="2" t="s">
        <v>75</v>
      </c>
      <c r="D61" s="2" t="s">
        <v>76</v>
      </c>
      <c r="E61" s="2">
        <v>179.5</v>
      </c>
      <c r="F61" s="3">
        <f>SUM(E61/2.8)</f>
        <v>64.107142857142861</v>
      </c>
      <c r="G61" s="2" t="s">
        <v>30</v>
      </c>
    </row>
    <row r="62" spans="1:7" x14ac:dyDescent="0.3">
      <c r="B62" s="2" t="s">
        <v>15</v>
      </c>
      <c r="C62" s="2" t="s">
        <v>71</v>
      </c>
      <c r="D62" s="2" t="s">
        <v>78</v>
      </c>
      <c r="E62" s="2">
        <v>166.5</v>
      </c>
      <c r="F62" s="3">
        <f>SUM(E62/2.6)</f>
        <v>64.038461538461533</v>
      </c>
    </row>
    <row r="63" spans="1:7" x14ac:dyDescent="0.3">
      <c r="B63" s="2" t="s">
        <v>65</v>
      </c>
      <c r="C63" s="2" t="s">
        <v>72</v>
      </c>
      <c r="D63" s="2" t="s">
        <v>76</v>
      </c>
      <c r="E63" s="2">
        <v>175</v>
      </c>
      <c r="F63" s="3">
        <f>SUM(E63/2.8)</f>
        <v>62.500000000000007</v>
      </c>
    </row>
    <row r="64" spans="1:7" x14ac:dyDescent="0.3">
      <c r="B64" s="2" t="s">
        <v>67</v>
      </c>
      <c r="C64" s="2" t="s">
        <v>68</v>
      </c>
      <c r="D64" s="2" t="s">
        <v>76</v>
      </c>
      <c r="E64" s="2">
        <v>166</v>
      </c>
      <c r="F64" s="3">
        <f>SUM(E64/2.8)</f>
        <v>59.285714285714292</v>
      </c>
    </row>
  </sheetData>
  <sortState ref="B56:F65">
    <sortCondition descending="1" ref="F56:F65"/>
  </sortState>
  <phoneticPr fontId="1" type="noConversion"/>
  <printOptions gridLines="1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Ockelford</dc:creator>
  <cp:lastModifiedBy>Richardson, Liane</cp:lastModifiedBy>
  <cp:lastPrinted>2016-10-27T12:20:06Z</cp:lastPrinted>
  <dcterms:created xsi:type="dcterms:W3CDTF">2016-10-19T11:23:10Z</dcterms:created>
  <dcterms:modified xsi:type="dcterms:W3CDTF">2017-01-30T10:10:46Z</dcterms:modified>
</cp:coreProperties>
</file>